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dmoregroup.co.uk\Data\HO-Userdata\Homefolders\PBialczak\Temp Home Dskpt\05.01.2021\Covid\"/>
    </mc:Choice>
  </mc:AlternateContent>
  <xr:revisionPtr revIDLastSave="0" documentId="13_ncr:1_{797CFB5A-6B23-41B9-BED5-83C53DA87A91}" xr6:coauthVersionLast="46" xr6:coauthVersionMax="46" xr10:uidLastSave="{00000000-0000-0000-0000-000000000000}"/>
  <bookViews>
    <workbookView xWindow="-120" yWindow="-120" windowWidth="29040" windowHeight="15840" xr2:uid="{C6E0DABE-FEB3-4A4B-B4DB-311772055CDC}"/>
  </bookViews>
  <sheets>
    <sheet name="IVM dos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E26" i="1" s="1"/>
  <c r="G26" i="1" s="1"/>
  <c r="C27" i="1"/>
  <c r="F27" i="1" s="1"/>
  <c r="C28" i="1"/>
  <c r="E28" i="1" s="1"/>
  <c r="G28" i="1" s="1"/>
  <c r="C14" i="1"/>
  <c r="F14" i="1" s="1"/>
  <c r="C15" i="1"/>
  <c r="F15" i="1" s="1"/>
  <c r="C16" i="1"/>
  <c r="F16" i="1" s="1"/>
  <c r="C22" i="1"/>
  <c r="E22" i="1" s="1"/>
  <c r="G22" i="1" s="1"/>
  <c r="C24" i="1"/>
  <c r="E24" i="1" s="1"/>
  <c r="G24" i="1" s="1"/>
  <c r="C23" i="1"/>
  <c r="E23" i="1" s="1"/>
  <c r="G23" i="1" s="1"/>
  <c r="C20" i="1"/>
  <c r="E20" i="1" s="1"/>
  <c r="G20" i="1" s="1"/>
  <c r="C19" i="1"/>
  <c r="E19" i="1" s="1"/>
  <c r="G19" i="1" s="1"/>
  <c r="C18" i="1"/>
  <c r="E18" i="1" s="1"/>
  <c r="G18" i="1" s="1"/>
  <c r="F26" i="1" l="1"/>
  <c r="H14" i="1"/>
  <c r="H16" i="1"/>
  <c r="H15" i="1"/>
  <c r="E27" i="1"/>
  <c r="G27" i="1" s="1"/>
  <c r="F24" i="1"/>
  <c r="F20" i="1"/>
  <c r="F19" i="1"/>
  <c r="F28" i="1"/>
  <c r="F22" i="1"/>
  <c r="F23" i="1"/>
  <c r="F18" i="1"/>
  <c r="E16" i="1"/>
  <c r="E15" i="1"/>
  <c r="E14" i="1"/>
  <c r="G16" i="1" l="1"/>
  <c r="I16" i="1"/>
  <c r="G15" i="1"/>
  <c r="I15" i="1"/>
  <c r="G14" i="1"/>
  <c r="I14" i="1"/>
  <c r="J16" i="1" l="1"/>
  <c r="J28" i="1"/>
  <c r="J24" i="1"/>
  <c r="J20" i="1"/>
  <c r="J15" i="1"/>
  <c r="J23" i="1"/>
  <c r="J27" i="1"/>
  <c r="J19" i="1"/>
  <c r="J26" i="1"/>
  <c r="J14" i="1"/>
  <c r="J18" i="1"/>
  <c r="J22" i="1"/>
</calcChain>
</file>

<file path=xl/sharedStrings.xml><?xml version="1.0" encoding="utf-8"?>
<sst xmlns="http://schemas.openxmlformats.org/spreadsheetml/2006/main" count="17" uniqueCount="17">
  <si>
    <t>Tablet size (in mg)</t>
  </si>
  <si>
    <t>Dose for adult (in mg /kg of body weight)</t>
  </si>
  <si>
    <t>Body weight (in kg)</t>
  </si>
  <si>
    <t>1 Dose for adult  (in number of tablets)</t>
  </si>
  <si>
    <t>1 Dose (in mg) for whole body weight</t>
  </si>
  <si>
    <t>mg= miligram</t>
  </si>
  <si>
    <t>pound to kg converter</t>
  </si>
  <si>
    <t>https://www.metric-conversions.org/weight/pounds-to-kilograms.htm</t>
  </si>
  <si>
    <t>Dose of Ivermectin range from 0.2mg/kg to 0.6mg/kg of body weight</t>
  </si>
  <si>
    <t>Source for dosage: https://covid19criticalcare.com/ got to I-Mask+ protocol</t>
  </si>
  <si>
    <t>10 day treatment in mg</t>
  </si>
  <si>
    <t>10 day treatment in tablets</t>
  </si>
  <si>
    <t>prophylaxis / prevention = 0.2mg/kg. 2 times a week for 52 weeks in mg</t>
  </si>
  <si>
    <t>prophylaxis / prevention = 0.2mg/kg. 2 times a week for 52 weeks in tablets</t>
  </si>
  <si>
    <t>Total number of tablets for 1 treatment in a year depend on the dose 0.2-0.6mg/kg(10 days) + prophylaxis of 0.2mg twice a week for for 52 weeks</t>
  </si>
  <si>
    <t>Ivermectin dose calculator (weight in kg) for weight in pounds please use calculator and convert you weight from pound to kg</t>
  </si>
  <si>
    <t>Just enter your body weight in kilograms in Column B and it will calculate the dose in mg and number of tablets depending on tablet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</si>
</sst>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" fillId="2" borderId="0" xfId="0" applyFont="1" applyFill="1"/>
    <xf numFmtId="0" fontId="0" fillId="2" borderId="0" xfId="0" applyFill="1"/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1" fillId="6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71C6-3D7C-498C-963D-F3A3429C7BB4}">
  <dimension ref="A1:R28"/>
  <sheetViews>
    <sheetView tabSelected="1" workbookViewId="0">
      <selection activeCell="G14" sqref="G14"/>
    </sheetView>
  </sheetViews>
  <sheetFormatPr defaultRowHeight="15" x14ac:dyDescent="0.25"/>
  <cols>
    <col min="1" max="1" width="33" customWidth="1"/>
    <col min="2" max="2" width="23" customWidth="1"/>
    <col min="3" max="3" width="24" customWidth="1"/>
    <col min="4" max="4" width="18" customWidth="1"/>
    <col min="5" max="5" width="18.85546875" customWidth="1"/>
    <col min="6" max="6" width="23.42578125" customWidth="1"/>
    <col min="7" max="7" width="24.28515625" customWidth="1"/>
    <col min="8" max="8" width="32.7109375" customWidth="1"/>
    <col min="9" max="9" width="26" customWidth="1"/>
    <col min="10" max="10" width="32.42578125" customWidth="1"/>
    <col min="11" max="11" width="11.42578125" customWidth="1"/>
  </cols>
  <sheetData>
    <row r="1" spans="1:18" ht="15.75" x14ac:dyDescent="0.25">
      <c r="A1" s="5" t="s">
        <v>15</v>
      </c>
      <c r="B1" s="5"/>
      <c r="C1" s="6"/>
      <c r="D1" s="6"/>
      <c r="E1" s="6"/>
      <c r="H1" s="1"/>
      <c r="I1" s="1"/>
      <c r="J1" s="1"/>
    </row>
    <row r="2" spans="1:18" ht="15.75" x14ac:dyDescent="0.25">
      <c r="A2" s="1"/>
      <c r="B2" s="3"/>
      <c r="H2" s="1"/>
      <c r="I2" s="1"/>
      <c r="J2" s="1"/>
    </row>
    <row r="3" spans="1:18" x14ac:dyDescent="0.25">
      <c r="A3" s="4" t="s">
        <v>6</v>
      </c>
      <c r="H3" s="1"/>
      <c r="I3" s="1"/>
      <c r="J3" s="1"/>
    </row>
    <row r="4" spans="1:18" x14ac:dyDescent="0.25">
      <c r="A4" s="4" t="s">
        <v>7</v>
      </c>
      <c r="H4" s="1"/>
      <c r="I4" s="1"/>
      <c r="J4" s="1"/>
    </row>
    <row r="5" spans="1:18" ht="15.75" x14ac:dyDescent="0.25">
      <c r="A5" s="1"/>
      <c r="B5" s="3"/>
      <c r="H5" s="1"/>
      <c r="I5" s="1"/>
      <c r="J5" s="1"/>
    </row>
    <row r="6" spans="1:18" x14ac:dyDescent="0.25">
      <c r="A6" t="s">
        <v>9</v>
      </c>
      <c r="H6" s="1"/>
      <c r="I6" s="1"/>
      <c r="J6" s="1"/>
    </row>
    <row r="7" spans="1:18" x14ac:dyDescent="0.25">
      <c r="H7" s="1"/>
      <c r="I7" s="1"/>
      <c r="J7" s="1"/>
    </row>
    <row r="8" spans="1:18" x14ac:dyDescent="0.25">
      <c r="A8" s="1" t="s">
        <v>8</v>
      </c>
      <c r="B8" s="2"/>
      <c r="H8" s="1"/>
      <c r="I8" s="1"/>
      <c r="J8" s="1"/>
    </row>
    <row r="9" spans="1:18" x14ac:dyDescent="0.25">
      <c r="A9" s="1" t="s">
        <v>5</v>
      </c>
      <c r="B9" s="2"/>
      <c r="H9" s="1"/>
      <c r="I9" s="1"/>
      <c r="J9" s="1"/>
    </row>
    <row r="10" spans="1:18" x14ac:dyDescent="0.25">
      <c r="A10" s="1"/>
    </row>
    <row r="11" spans="1:18" x14ac:dyDescent="0.25">
      <c r="A11" s="1" t="s">
        <v>16</v>
      </c>
    </row>
    <row r="12" spans="1:18" x14ac:dyDescent="0.25">
      <c r="A12" s="1"/>
      <c r="K12" s="2"/>
      <c r="L12" s="2"/>
      <c r="N12" s="2"/>
      <c r="O12" s="2"/>
      <c r="Q12" s="2"/>
      <c r="R12" s="2"/>
    </row>
    <row r="13" spans="1:18" ht="64.5" x14ac:dyDescent="0.25">
      <c r="A13" s="7" t="s">
        <v>1</v>
      </c>
      <c r="B13" s="8" t="s">
        <v>2</v>
      </c>
      <c r="C13" s="9" t="s">
        <v>4</v>
      </c>
      <c r="D13" s="18" t="s">
        <v>0</v>
      </c>
      <c r="E13" s="10" t="s">
        <v>3</v>
      </c>
      <c r="F13" s="19" t="s">
        <v>10</v>
      </c>
      <c r="G13" s="19" t="s">
        <v>11</v>
      </c>
      <c r="H13" s="11" t="s">
        <v>12</v>
      </c>
      <c r="I13" s="11" t="s">
        <v>13</v>
      </c>
      <c r="J13" s="20" t="s">
        <v>14</v>
      </c>
      <c r="M13" s="2"/>
      <c r="P13" s="2"/>
    </row>
    <row r="14" spans="1:18" x14ac:dyDescent="0.25">
      <c r="A14" s="12">
        <v>0.2</v>
      </c>
      <c r="B14" s="12">
        <v>90</v>
      </c>
      <c r="C14" s="12">
        <f>B14*A14</f>
        <v>18</v>
      </c>
      <c r="D14" s="12">
        <v>3</v>
      </c>
      <c r="E14" s="13">
        <f>C14/D14</f>
        <v>6</v>
      </c>
      <c r="F14" s="12">
        <f>C14*10</f>
        <v>180</v>
      </c>
      <c r="G14" s="14">
        <f>7*E14</f>
        <v>42</v>
      </c>
      <c r="H14" s="12">
        <f>(C14*2)*52</f>
        <v>1872</v>
      </c>
      <c r="I14" s="14">
        <f>(E14*2)*52</f>
        <v>624</v>
      </c>
      <c r="J14" s="14">
        <f>I14+G14</f>
        <v>666</v>
      </c>
    </row>
    <row r="15" spans="1:18" x14ac:dyDescent="0.25">
      <c r="A15" s="12">
        <v>0.2</v>
      </c>
      <c r="B15" s="12">
        <v>90</v>
      </c>
      <c r="C15" s="12">
        <f>B15*A15</f>
        <v>18</v>
      </c>
      <c r="D15" s="12">
        <v>6</v>
      </c>
      <c r="E15" s="13">
        <f>C15/D15</f>
        <v>3</v>
      </c>
      <c r="F15" s="12">
        <f t="shared" ref="F15:F28" si="0">C15*10</f>
        <v>180</v>
      </c>
      <c r="G15" s="14">
        <f t="shared" ref="G15:G28" si="1">7*E15</f>
        <v>21</v>
      </c>
      <c r="H15" s="12">
        <f t="shared" ref="H15:H16" si="2">(C15*2)*52</f>
        <v>1872</v>
      </c>
      <c r="I15" s="14">
        <f t="shared" ref="I15:I16" si="3">(E15*2)*52</f>
        <v>312</v>
      </c>
      <c r="J15" s="14">
        <f t="shared" ref="J15:J16" si="4">I15+G15</f>
        <v>333</v>
      </c>
    </row>
    <row r="16" spans="1:18" x14ac:dyDescent="0.25">
      <c r="A16" s="12">
        <v>0.2</v>
      </c>
      <c r="B16" s="12">
        <v>90</v>
      </c>
      <c r="C16" s="12">
        <f>B16*A16</f>
        <v>18</v>
      </c>
      <c r="D16" s="12">
        <v>12</v>
      </c>
      <c r="E16" s="13">
        <f>C16/D16</f>
        <v>1.5</v>
      </c>
      <c r="F16" s="12">
        <f t="shared" si="0"/>
        <v>180</v>
      </c>
      <c r="G16" s="14">
        <f t="shared" si="1"/>
        <v>10.5</v>
      </c>
      <c r="H16" s="12">
        <f t="shared" si="2"/>
        <v>1872</v>
      </c>
      <c r="I16" s="14">
        <f t="shared" si="3"/>
        <v>156</v>
      </c>
      <c r="J16" s="14">
        <f t="shared" si="4"/>
        <v>166.5</v>
      </c>
    </row>
    <row r="17" spans="1:10" x14ac:dyDescent="0.25">
      <c r="A17" s="12"/>
      <c r="B17" s="12"/>
      <c r="C17" s="12"/>
      <c r="D17" s="15"/>
      <c r="E17" s="16"/>
      <c r="F17" s="12"/>
      <c r="G17" s="14"/>
      <c r="H17" s="15"/>
      <c r="I17" s="15"/>
      <c r="J17" s="14"/>
    </row>
    <row r="18" spans="1:10" x14ac:dyDescent="0.25">
      <c r="A18" s="12">
        <v>0.3</v>
      </c>
      <c r="B18" s="12">
        <v>90</v>
      </c>
      <c r="C18" s="12">
        <f>B18*A18</f>
        <v>27</v>
      </c>
      <c r="D18" s="12">
        <v>3</v>
      </c>
      <c r="E18" s="13">
        <f>C18/D18</f>
        <v>9</v>
      </c>
      <c r="F18" s="12">
        <f t="shared" si="0"/>
        <v>270</v>
      </c>
      <c r="G18" s="14">
        <f t="shared" si="1"/>
        <v>63</v>
      </c>
      <c r="H18" s="15"/>
      <c r="I18" s="15"/>
      <c r="J18" s="14">
        <f>I14+G18</f>
        <v>687</v>
      </c>
    </row>
    <row r="19" spans="1:10" x14ac:dyDescent="0.25">
      <c r="A19" s="12">
        <v>0.3</v>
      </c>
      <c r="B19" s="12">
        <v>90</v>
      </c>
      <c r="C19" s="12">
        <f>B19*A19</f>
        <v>27</v>
      </c>
      <c r="D19" s="12">
        <v>6</v>
      </c>
      <c r="E19" s="13">
        <f>C19/D19</f>
        <v>4.5</v>
      </c>
      <c r="F19" s="12">
        <f t="shared" si="0"/>
        <v>270</v>
      </c>
      <c r="G19" s="14">
        <f t="shared" si="1"/>
        <v>31.5</v>
      </c>
      <c r="H19" s="15"/>
      <c r="I19" s="14"/>
      <c r="J19" s="14">
        <f>I15+G19</f>
        <v>343.5</v>
      </c>
    </row>
    <row r="20" spans="1:10" x14ac:dyDescent="0.25">
      <c r="A20" s="12">
        <v>0.3</v>
      </c>
      <c r="B20" s="12">
        <v>90</v>
      </c>
      <c r="C20" s="12">
        <f>B20*A20</f>
        <v>27</v>
      </c>
      <c r="D20" s="12">
        <v>12</v>
      </c>
      <c r="E20" s="13">
        <f>C20/D20</f>
        <v>2.25</v>
      </c>
      <c r="F20" s="12">
        <f t="shared" si="0"/>
        <v>270</v>
      </c>
      <c r="G20" s="14">
        <f t="shared" si="1"/>
        <v>15.75</v>
      </c>
      <c r="H20" s="15"/>
      <c r="I20" s="14"/>
      <c r="J20" s="14">
        <f>I16+G20</f>
        <v>171.75</v>
      </c>
    </row>
    <row r="21" spans="1:10" x14ac:dyDescent="0.25">
      <c r="A21" s="17"/>
      <c r="B21" s="12"/>
      <c r="C21" s="12"/>
      <c r="D21" s="15"/>
      <c r="E21" s="16"/>
      <c r="F21" s="12"/>
      <c r="G21" s="14"/>
      <c r="H21" s="15"/>
      <c r="I21" s="14"/>
    </row>
    <row r="22" spans="1:10" x14ac:dyDescent="0.25">
      <c r="A22" s="12">
        <v>0.4</v>
      </c>
      <c r="B22" s="12">
        <v>90</v>
      </c>
      <c r="C22" s="12">
        <f>B22*A22</f>
        <v>36</v>
      </c>
      <c r="D22" s="12">
        <v>3</v>
      </c>
      <c r="E22" s="13">
        <f>C22/D22</f>
        <v>12</v>
      </c>
      <c r="F22" s="12">
        <f t="shared" si="0"/>
        <v>360</v>
      </c>
      <c r="G22" s="14">
        <f t="shared" si="1"/>
        <v>84</v>
      </c>
      <c r="H22" s="15"/>
      <c r="I22" s="15"/>
      <c r="J22" s="14">
        <f>I14+G22</f>
        <v>708</v>
      </c>
    </row>
    <row r="23" spans="1:10" x14ac:dyDescent="0.25">
      <c r="A23" s="12">
        <v>0.4</v>
      </c>
      <c r="B23" s="12">
        <v>90</v>
      </c>
      <c r="C23" s="12">
        <f>B23*A23</f>
        <v>36</v>
      </c>
      <c r="D23" s="12">
        <v>6</v>
      </c>
      <c r="E23" s="13">
        <f>C23/D23</f>
        <v>6</v>
      </c>
      <c r="F23" s="12">
        <f t="shared" si="0"/>
        <v>360</v>
      </c>
      <c r="G23" s="14">
        <f t="shared" si="1"/>
        <v>42</v>
      </c>
      <c r="H23" s="15"/>
      <c r="I23" s="15"/>
      <c r="J23" s="14">
        <f>I15+G23</f>
        <v>354</v>
      </c>
    </row>
    <row r="24" spans="1:10" x14ac:dyDescent="0.25">
      <c r="A24" s="12">
        <v>0.4</v>
      </c>
      <c r="B24" s="12">
        <v>90</v>
      </c>
      <c r="C24" s="12">
        <f>B24*A24</f>
        <v>36</v>
      </c>
      <c r="D24" s="12">
        <v>12</v>
      </c>
      <c r="E24" s="13">
        <f>C24/D24</f>
        <v>3</v>
      </c>
      <c r="F24" s="12">
        <f t="shared" si="0"/>
        <v>360</v>
      </c>
      <c r="G24" s="14">
        <f t="shared" si="1"/>
        <v>21</v>
      </c>
      <c r="H24" s="15"/>
      <c r="I24" s="15"/>
      <c r="J24" s="14">
        <f>I16+G24</f>
        <v>177</v>
      </c>
    </row>
    <row r="25" spans="1:10" x14ac:dyDescent="0.25">
      <c r="A25" s="15"/>
      <c r="B25" s="12"/>
      <c r="C25" s="12"/>
      <c r="D25" s="12"/>
      <c r="E25" s="13"/>
      <c r="F25" s="12"/>
      <c r="G25" s="14"/>
      <c r="H25" s="15"/>
      <c r="I25" s="15"/>
    </row>
    <row r="26" spans="1:10" x14ac:dyDescent="0.25">
      <c r="A26" s="12">
        <v>0.6</v>
      </c>
      <c r="B26" s="12">
        <v>90</v>
      </c>
      <c r="C26" s="12">
        <f t="shared" ref="C26:C28" si="5">B26*A26</f>
        <v>54</v>
      </c>
      <c r="D26" s="12">
        <v>3</v>
      </c>
      <c r="E26" s="13">
        <f t="shared" ref="E26:E28" si="6">C26/D26</f>
        <v>18</v>
      </c>
      <c r="F26" s="12">
        <f t="shared" si="0"/>
        <v>540</v>
      </c>
      <c r="G26" s="14">
        <f t="shared" si="1"/>
        <v>126</v>
      </c>
      <c r="H26" s="15"/>
      <c r="I26" s="15"/>
      <c r="J26" s="14">
        <f>I14+G26</f>
        <v>750</v>
      </c>
    </row>
    <row r="27" spans="1:10" x14ac:dyDescent="0.25">
      <c r="A27" s="12">
        <v>0.6</v>
      </c>
      <c r="B27" s="12">
        <v>90</v>
      </c>
      <c r="C27" s="12">
        <f t="shared" si="5"/>
        <v>54</v>
      </c>
      <c r="D27" s="12">
        <v>6</v>
      </c>
      <c r="E27" s="13">
        <f t="shared" si="6"/>
        <v>9</v>
      </c>
      <c r="F27" s="12">
        <f t="shared" si="0"/>
        <v>540</v>
      </c>
      <c r="G27" s="14">
        <f t="shared" si="1"/>
        <v>63</v>
      </c>
      <c r="H27" s="15"/>
      <c r="I27" s="15"/>
      <c r="J27" s="14">
        <f>I15+G27</f>
        <v>375</v>
      </c>
    </row>
    <row r="28" spans="1:10" x14ac:dyDescent="0.25">
      <c r="A28" s="12">
        <v>0.6</v>
      </c>
      <c r="B28" s="12">
        <v>90</v>
      </c>
      <c r="C28" s="12">
        <f t="shared" si="5"/>
        <v>54</v>
      </c>
      <c r="D28" s="12">
        <v>12</v>
      </c>
      <c r="E28" s="13">
        <f t="shared" si="6"/>
        <v>4.5</v>
      </c>
      <c r="F28" s="12">
        <f t="shared" si="0"/>
        <v>540</v>
      </c>
      <c r="G28" s="14">
        <f t="shared" si="1"/>
        <v>31.5</v>
      </c>
      <c r="H28" s="15"/>
      <c r="I28" s="15"/>
      <c r="J28" s="14">
        <f>I16+G28</f>
        <v>187.5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IVM dose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2021-06-25T08:20:36Z</dcterms:created>
  <dcterms:modified xsi:type="dcterms:W3CDTF">2021-10-12T14:22:11Z</dcterms:modified>
</cp:coreProperties>
</file>